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697AC834-9128-4598-BA8D-56D317B847F5}" xr6:coauthVersionLast="47" xr6:coauthVersionMax="47" xr10:uidLastSave="{00000000-0000-0000-0000-000000000000}"/>
  <bookViews>
    <workbookView xWindow="0" yWindow="0" windowWidth="16457" windowHeight="17914" firstSheet="5" activeTab="7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  <sheet name="Separa_nome_sobren" sheetId="8" r:id="rId8"/>
  </sheets>
  <definedNames>
    <definedName name="_xlnm._FilterDatabase" localSheetId="2" hidden="1">'Localizar e Subst'!$A$1:$D$16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5" i="8" l="1"/>
  <c r="D20" i="8"/>
  <c r="E21" i="8"/>
  <c r="E22" i="8"/>
  <c r="E23" i="8"/>
  <c r="E20" i="8"/>
  <c r="C21" i="8"/>
  <c r="C22" i="8"/>
  <c r="C23" i="8"/>
  <c r="C20" i="8"/>
  <c r="D21" i="8"/>
  <c r="D22" i="8"/>
  <c r="D23" i="8"/>
  <c r="C7" i="8"/>
  <c r="C6" i="8"/>
  <c r="C5" i="8"/>
  <c r="C4" i="8"/>
  <c r="D4" i="8"/>
  <c r="D21" i="7"/>
  <c r="D22" i="7"/>
  <c r="D23" i="7"/>
  <c r="D24" i="7"/>
  <c r="D25" i="7"/>
  <c r="D26" i="7"/>
  <c r="E10" i="7"/>
  <c r="E9" i="7"/>
  <c r="E6" i="7"/>
  <c r="E3" i="7"/>
  <c r="E34" i="6"/>
  <c r="E35" i="6"/>
  <c r="E36" i="6"/>
  <c r="E33" i="6"/>
  <c r="D34" i="6"/>
  <c r="D35" i="6"/>
  <c r="D36" i="6"/>
  <c r="D33" i="6"/>
  <c r="C34" i="6"/>
  <c r="C35" i="6"/>
  <c r="C36" i="6"/>
  <c r="C33" i="6"/>
  <c r="E25" i="6"/>
  <c r="E26" i="6"/>
  <c r="E27" i="6"/>
  <c r="E24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F4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F63" i="4" l="1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<sst xmlns="http://schemas.openxmlformats.org/spreadsheetml/2006/main" count="1022" uniqueCount="173">
  <si>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</si>
  <si>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</si>
  <si>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</si>
  <si>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</si>
  <si>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</si>
  <si>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</si>
  <si>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</si>
  <si>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</si>
  <si>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</si>
  <si>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</si>
  <si>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</si>
  <si>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</si>
  <si>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</si>
  <si>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</si>
  <si>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</si>
  <si>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</si>
  <si>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</si>
  <si>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</si>
  <si>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</si>
  <si>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</si>
  <si>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</si>
  <si>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</si>
  <si>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</si>
  <si>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</si>
  <si>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</si>
  <si>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</si>
  <si>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</si>
  <si>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</si>
  <si>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</si>
  <si>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</si>
  <si>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</si>
  <si>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</si>
  <si>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</si>
  <si>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</si>
  <si>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</si>
  <si>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</si>
  <si>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</si>
  <si>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</si>
  <si>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</si>
  <si>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</si>
  <si>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</si>
  <si>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</si>
  <si>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</si>
  <si>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</si>
  <si>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</si>
  <si>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</si>
  <si>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</si>
  <si>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</si>
  <si>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</si>
  <si>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</si>
  <si>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</si>
  <si>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</si>
  <si>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</si>
  <si>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</si>
  <si>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</si>
  <si>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</si>
  <si>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</si>
  <si>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</si>
  <si>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</si>
  <si>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</si>
  <si>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</si>
  <si>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</si>
  <si>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</si>
  <si>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</si>
  <si>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</si>
  <si>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</si>
  <si>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</si>
  <si>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</si>
  <si>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</si>
  <si>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</si>
  <si>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</si>
  <si>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</si>
  <si>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</si>
  <si>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</si>
  <si>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</si>
  <si>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</si>
  <si>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</si>
  <si>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</si>
  <si>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</si>
  <si>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</si>
  <si>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</si>
  <si>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</si>
  <si>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</si>
  <si>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</si>
  <si>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</si>
  <si>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</si>
  <si>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</si>
  <si>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</si>
  <si>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</si>
  <si>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</si>
  <si>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</si>
  <si>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</si>
  <si>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</si>
  <si>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</si>
  <si>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</si>
  <si>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</si>
  <si>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</si>
  <si>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</si>
  <si>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</si>
  <si>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</si>
  <si>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</si>
  <si>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</si>
  <si>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</si>
  <si>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</si>
  <si>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</si>
  <si>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</si>
  <si>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</si>
  <si>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</si>
  <si>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</si>
  <si>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</si>
  <si>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</si>
  <si>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</si>
  <si>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</si>
  <si>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</si>
  <si>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</si>
  <si>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</si>
  <si>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</si>
  <si>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</si>
  <si>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</si>
  <si>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</si>
  <si>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</si>
  <si>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</si>
  <si>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</si>
  <si>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</si>
  <si>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</si>
  <si>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</si>
  <si>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</si>
  <si>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</si>
  <si>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</si>
  <si>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</si>
  <si>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</si>
  <si>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</si>
  <si>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</si>
  <si>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</si>
  <si>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</si>
  <si>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</si>
  <si>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</si>
  <si>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</si>
  <si>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</si>
  <si>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</si>
  <si>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</si>
  <si>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</si>
  <si>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</si>
  <si>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</si>
  <si>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</si>
  <si>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</si>
  <si>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</si>
  <si>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</si>
  <si>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</si>
  <si>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</si>
  <si>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</si>
  <si>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</si>
  <si>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</si>
  <si>
    <t>ARRUMAR, DIREITA, SUBSTITUIR, REPT, NÚM, CARACT</t>
  </si>
  <si>
    <t>Bia+Alves+Diniz</t>
  </si>
  <si>
    <t>Primeiro Nome</t>
  </si>
  <si>
    <t>Último Nome</t>
  </si>
  <si>
    <t>Nome Sobrenome</t>
  </si>
  <si>
    <t>Cintia Alves Barbosa</t>
  </si>
  <si>
    <t>Marcos Alves</t>
  </si>
  <si>
    <t>Cláudio Gomes</t>
  </si>
  <si>
    <t>Nicole Castilho Pereira</t>
  </si>
  <si>
    <t>Cintia Alves Barbosa,</t>
  </si>
  <si>
    <t>Cintia</t>
  </si>
  <si>
    <t>Marcos</t>
  </si>
  <si>
    <t>Cláudio</t>
  </si>
  <si>
    <t>Nicole</t>
  </si>
  <si>
    <t>Barbosa</t>
  </si>
  <si>
    <t>Gomes</t>
  </si>
  <si>
    <t>Cinta Barbosa</t>
  </si>
  <si>
    <t>Borges</t>
  </si>
  <si>
    <t>Nicole Borges</t>
  </si>
  <si>
    <t>Cintia Alves Barbosa Pereira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</si>
</sst>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2" tint="-9.9978637043366805E-2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46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1" fillId="0" borderId="0" xfId="0" applyFont="1" applyAlignment="1">
      <alignment horizont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5" fillId="0" borderId="0" xfId="0" applyFont="1" applyAlignment="1">
      <alignment horizontal="center"/>
    </xf>
    <xf numFmtId="0" fontId="0" fillId="12" borderId="1" xfId="0" applyFill="1" applyBorder="1"/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51725.968496048656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38239.805353393152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33477.985201723859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46475.240096057671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47056.18118372684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69467.968152912435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39979.34771200877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15615.252870108809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62116.796973403245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90012.860391578899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35407.931788690461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29690.716059638133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90765.395422317713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36179.288333519566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56615.480942136943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topLeftCell="A162"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31" t="s">
        <v>51</v>
      </c>
      <c r="E5" s="31"/>
      <c r="F5" s="31"/>
      <c r="G5" s="31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33" t="s">
        <v>85</v>
      </c>
      <c r="J20" s="33"/>
      <c r="K20" s="33"/>
    </row>
    <row r="21" spans="4:11" ht="23.15" x14ac:dyDescent="0.6">
      <c r="D21" s="32" t="s">
        <v>82</v>
      </c>
      <c r="E21" s="32"/>
      <c r="F21" s="32"/>
      <c r="G21" s="32"/>
      <c r="H21" s="17"/>
      <c r="I21" s="33" t="s">
        <v>86</v>
      </c>
      <c r="J21" s="33"/>
      <c r="K21" s="33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34" t="s">
        <v>51</v>
      </c>
      <c r="D58" s="34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29" t="s">
        <v>90</v>
      </c>
      <c r="D81" s="29"/>
      <c r="E81" s="29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30" t="s">
        <v>116</v>
      </c>
      <c r="D92" s="30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35" t="s">
        <v>81</v>
      </c>
      <c r="E20" s="35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workbookViewId="0">
      <selection activeCell="B34" sqref="B34"/>
    </sheetView>
  </sheetViews>
  <sheetFormatPr defaultRowHeight="14.6" x14ac:dyDescent="0.4"/>
  <cols>
    <col min="2" max="2" width="17.69140625" bestFit="1" customWidth="1"/>
    <col min="3" max="3" width="14.4609375" bestFit="1" customWidth="1"/>
    <col min="4" max="6" width="16.84375" bestFit="1" customWidth="1"/>
    <col min="7" max="7" width="11.84375" bestFit="1" customWidth="1"/>
  </cols>
  <sheetData>
    <row r="1" spans="2:7" ht="18.45" x14ac:dyDescent="0.4">
      <c r="C1" s="36" t="s">
        <v>126</v>
      </c>
      <c r="D1" s="36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36" t="s">
        <v>127</v>
      </c>
      <c r="D12" s="36"/>
      <c r="E12" s="36"/>
      <c r="F12" s="36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36" t="s">
        <v>127</v>
      </c>
      <c r="D21" s="36"/>
      <c r="E21" s="36"/>
      <c r="F21" s="36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36" t="s">
        <v>127</v>
      </c>
      <c r="D30" s="36"/>
      <c r="E30" s="36"/>
      <c r="F30" s="36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workbookViewId="0">
      <selection activeCell="J18" sqref="J18"/>
    </sheetView>
  </sheetViews>
  <sheetFormatPr defaultRowHeight="14.6" x14ac:dyDescent="0.4"/>
  <sheetData>
    <row r="2" spans="2:8" ht="18.45" x14ac:dyDescent="0.5">
      <c r="B2" s="41" t="s">
        <v>146</v>
      </c>
      <c r="C2" s="42"/>
      <c r="D2" s="43"/>
    </row>
    <row r="3" spans="2:8" ht="15.9" x14ac:dyDescent="0.45">
      <c r="B3" s="37" t="s">
        <v>149</v>
      </c>
      <c r="C3" s="38"/>
      <c r="D3" s="39"/>
      <c r="E3" s="37" t="str">
        <f>SUBSTITUTE(B3,"a casa","o lar")</f>
        <v>eu vi o lar de papel</v>
      </c>
      <c r="F3" s="38"/>
      <c r="G3" s="38"/>
      <c r="H3" s="39"/>
    </row>
    <row r="5" spans="2:8" ht="18.45" x14ac:dyDescent="0.5">
      <c r="B5" s="41" t="s">
        <v>147</v>
      </c>
      <c r="C5" s="42"/>
      <c r="D5" s="43"/>
    </row>
    <row r="6" spans="2:8" ht="15.9" x14ac:dyDescent="0.45">
      <c r="B6" s="37" t="s">
        <v>149</v>
      </c>
      <c r="C6" s="38"/>
      <c r="D6" s="39"/>
      <c r="E6" s="37" t="str">
        <f>REPLACE(B6,7,6,"o lar")</f>
        <v>eu vi o lar de papel</v>
      </c>
      <c r="F6" s="38"/>
      <c r="G6" s="38"/>
      <c r="H6" s="39"/>
    </row>
    <row r="8" spans="2:8" ht="18.45" x14ac:dyDescent="0.5">
      <c r="B8" s="41" t="s">
        <v>148</v>
      </c>
      <c r="C8" s="42"/>
      <c r="D8" s="43"/>
    </row>
    <row r="9" spans="2:8" ht="15.9" x14ac:dyDescent="0.45">
      <c r="B9" s="37" t="s">
        <v>150</v>
      </c>
      <c r="C9" s="38"/>
      <c r="D9" s="39"/>
      <c r="E9" s="37" t="str">
        <f>REPLACE(B9,1,FIND(":",B9)+1,"")</f>
        <v>eu vi a casa de papel</v>
      </c>
      <c r="F9" s="38"/>
      <c r="G9" s="38"/>
      <c r="H9" s="39"/>
    </row>
    <row r="10" spans="2:8" ht="15.9" x14ac:dyDescent="0.45">
      <c r="B10" s="37" t="s">
        <v>150</v>
      </c>
      <c r="C10" s="38"/>
      <c r="D10" s="39"/>
      <c r="E10" s="37" t="str">
        <f>REPLACE(B10,1,5,"")</f>
        <v>eu vi a casa de papel</v>
      </c>
      <c r="F10" s="38"/>
      <c r="G10" s="38"/>
      <c r="H10" s="39"/>
    </row>
    <row r="18" spans="2:6" ht="18.45" x14ac:dyDescent="0.5">
      <c r="B18" s="40" t="s">
        <v>151</v>
      </c>
      <c r="C18" s="40"/>
      <c r="D18" s="40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 t="shared" ref="D21:D26" si="0">SUM(B21,$F$19)</f>
        <v>3</v>
      </c>
    </row>
    <row r="22" spans="2:6" x14ac:dyDescent="0.4">
      <c r="B22" s="20">
        <v>2</v>
      </c>
      <c r="D22">
        <f t="shared" si="0"/>
        <v>4</v>
      </c>
    </row>
    <row r="23" spans="2:6" x14ac:dyDescent="0.4">
      <c r="B23" s="20">
        <v>3</v>
      </c>
      <c r="D23">
        <f t="shared" si="0"/>
        <v>5</v>
      </c>
    </row>
    <row r="24" spans="2:6" x14ac:dyDescent="0.4">
      <c r="B24" s="20">
        <v>4</v>
      </c>
      <c r="D24">
        <f t="shared" si="0"/>
        <v>6</v>
      </c>
    </row>
    <row r="25" spans="2:6" x14ac:dyDescent="0.4">
      <c r="B25" s="20">
        <v>5</v>
      </c>
      <c r="D25">
        <f t="shared" si="0"/>
        <v>7</v>
      </c>
    </row>
    <row r="26" spans="2:6" x14ac:dyDescent="0.4">
      <c r="B26" s="20">
        <v>6</v>
      </c>
      <c r="D26">
        <f t="shared" si="0"/>
        <v>8</v>
      </c>
    </row>
    <row r="28" spans="2:6" x14ac:dyDescent="0.4">
      <c r="B28" t="s">
        <v>152</v>
      </c>
    </row>
  </sheetData>
  <mergeCells count="12">
    <mergeCell ref="B18:D18"/>
    <mergeCell ref="B2:D2"/>
    <mergeCell ref="B5:D5"/>
    <mergeCell ref="B8:D8"/>
    <mergeCell ref="B3:D3"/>
    <mergeCell ref="B6:D6"/>
    <mergeCell ref="B9:D9"/>
    <mergeCell ref="E3:H3"/>
    <mergeCell ref="E6:H6"/>
    <mergeCell ref="E9:H9"/>
    <mergeCell ref="B10:D10"/>
    <mergeCell ref="E10:H10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125BA-C67A-4E2A-9DA2-B99501362126}">
  <dimension ref="B2:H25"/>
  <sheetViews>
    <sheetView tabSelected="1" workbookViewId="0">
      <selection activeCell="B32" sqref="B32"/>
    </sheetView>
  </sheetViews>
  <sheetFormatPr defaultRowHeight="14.6" x14ac:dyDescent="0.4"/>
  <cols>
    <col min="2" max="2" width="23.53515625" customWidth="1"/>
    <col min="3" max="3" width="42.23046875" customWidth="1"/>
    <col min="4" max="4" width="17.4609375" bestFit="1" customWidth="1"/>
    <col min="5" max="5" width="15.921875" bestFit="1" customWidth="1"/>
  </cols>
  <sheetData>
    <row r="2" spans="2:8" ht="20.6" x14ac:dyDescent="0.55000000000000004">
      <c r="B2" s="44" t="s">
        <v>153</v>
      </c>
      <c r="C2" s="44"/>
      <c r="D2" s="44"/>
      <c r="E2" s="44"/>
      <c r="F2" s="44"/>
      <c r="G2" s="44"/>
      <c r="H2" s="44"/>
    </row>
    <row r="4" spans="2:8" x14ac:dyDescent="0.4">
      <c r="B4" s="6" t="s">
        <v>154</v>
      </c>
      <c r="C4" t="str">
        <f>REPT("+",LEN(B4))</f>
        <v>+++++++++++++++</v>
      </c>
      <c r="D4">
        <f>LEN(B4)</f>
        <v>15</v>
      </c>
    </row>
    <row r="5" spans="2:8" x14ac:dyDescent="0.4">
      <c r="B5" s="6" t="s">
        <v>154</v>
      </c>
      <c r="C5" t="str">
        <f>SUBSTITUTE(B5,"+",REPT("+",LEN(B4)))</f>
        <v>Bia+++++++++++++++Alves+++++++++++++++Diniz</v>
      </c>
    </row>
    <row r="6" spans="2:8" x14ac:dyDescent="0.4">
      <c r="B6" s="6" t="s">
        <v>154</v>
      </c>
      <c r="C6" t="str">
        <f>RIGHT(B6,5)</f>
        <v>Diniz</v>
      </c>
    </row>
    <row r="7" spans="2:8" x14ac:dyDescent="0.4">
      <c r="B7" s="6" t="s">
        <v>154</v>
      </c>
      <c r="C7" t="str">
        <f>SUBSTITUTE(RIGHT(SUBSTITUTE(B7,"+",REPT("+",LEN(B7))),LEN(B7)),"+","")</f>
        <v>Diniz</v>
      </c>
    </row>
    <row r="10" spans="2:8" x14ac:dyDescent="0.4">
      <c r="B10" s="45" t="s">
        <v>91</v>
      </c>
      <c r="C10" s="45" t="s">
        <v>155</v>
      </c>
      <c r="D10" s="45" t="s">
        <v>156</v>
      </c>
      <c r="E10" s="45" t="s">
        <v>157</v>
      </c>
    </row>
    <row r="11" spans="2:8" x14ac:dyDescent="0.4">
      <c r="B11" s="6" t="s">
        <v>158</v>
      </c>
      <c r="C11" s="6" t="s">
        <v>163</v>
      </c>
      <c r="D11" s="6" t="s">
        <v>167</v>
      </c>
      <c r="E11" s="6" t="s">
        <v>169</v>
      </c>
    </row>
    <row r="12" spans="2:8" x14ac:dyDescent="0.4">
      <c r="B12" s="6" t="s">
        <v>159</v>
      </c>
      <c r="C12" s="6" t="s">
        <v>164</v>
      </c>
      <c r="D12" s="6" t="s">
        <v>60</v>
      </c>
      <c r="E12" s="6" t="s">
        <v>159</v>
      </c>
    </row>
    <row r="13" spans="2:8" x14ac:dyDescent="0.4">
      <c r="B13" s="6" t="s">
        <v>160</v>
      </c>
      <c r="C13" s="6" t="s">
        <v>165</v>
      </c>
      <c r="D13" s="6" t="s">
        <v>168</v>
      </c>
      <c r="E13" s="6" t="s">
        <v>160</v>
      </c>
    </row>
    <row r="14" spans="2:8" x14ac:dyDescent="0.4">
      <c r="B14" s="6" t="s">
        <v>161</v>
      </c>
      <c r="C14" s="6" t="s">
        <v>166</v>
      </c>
      <c r="D14" s="6" t="s">
        <v>170</v>
      </c>
      <c r="E14" s="6" t="s">
        <v>171</v>
      </c>
    </row>
    <row r="16" spans="2:8" x14ac:dyDescent="0.4">
      <c r="B16" s="6" t="s">
        <v>162</v>
      </c>
      <c r="C16" s="6" t="s">
        <v>167</v>
      </c>
    </row>
    <row r="19" spans="2:5" x14ac:dyDescent="0.4">
      <c r="B19" s="45" t="s">
        <v>91</v>
      </c>
      <c r="C19" s="45" t="s">
        <v>155</v>
      </c>
      <c r="D19" s="45" t="s">
        <v>156</v>
      </c>
      <c r="E19" s="45" t="s">
        <v>157</v>
      </c>
    </row>
    <row r="20" spans="2:5" x14ac:dyDescent="0.4">
      <c r="B20" s="6" t="s">
        <v>172</v>
      </c>
      <c r="C20" s="6" t="str">
        <f>LEFT(B20,SEARCH(" ",B20,1))</f>
        <v xml:space="preserve">Cintia </v>
      </c>
      <c r="D20" s="6" t="str">
        <f>SUBSTITUTE(RIGHT(SUBSTITUTE(B20," ",REPT(" ",LEN(B20))),LEN(B20))," ","")</f>
        <v>Pereira</v>
      </c>
      <c r="E20" s="6" t="str">
        <f>LEFT(B20,SEARCH(" ",B20,1))&amp;SUBSTITUTE(RIGHT(SUBSTITUTE(B20," ",REPT(" ",LEN(B20))),LEN(B20))," ","")</f>
        <v>Cintia Pereira</v>
      </c>
    </row>
    <row r="21" spans="2:5" x14ac:dyDescent="0.4">
      <c r="B21" s="6" t="s">
        <v>159</v>
      </c>
      <c r="C21" s="6" t="str">
        <f t="shared" ref="C21:C23" si="0">LEFT(B21,SEARCH(" ",B21,1))</f>
        <v xml:space="preserve">Marcos </v>
      </c>
      <c r="D21" s="6" t="str">
        <f t="shared" ref="D21:D23" si="1">SUBSTITUTE(RIGHT(SUBSTITUTE(B21," ",REPT(" ",LEN(B21))),LEN(B21))," ","")</f>
        <v>Alves</v>
      </c>
      <c r="E21" s="6" t="str">
        <f t="shared" ref="E21:E23" si="2">LEFT(B21,SEARCH(" ",B21,1))&amp;SUBSTITUTE(RIGHT(SUBSTITUTE(B21," ",REPT(" ",LEN(B21))),LEN(B21))," ","")</f>
        <v>Marcos Alves</v>
      </c>
    </row>
    <row r="22" spans="2:5" x14ac:dyDescent="0.4">
      <c r="B22" s="6" t="s">
        <v>160</v>
      </c>
      <c r="C22" s="6" t="str">
        <f t="shared" si="0"/>
        <v xml:space="preserve">Cláudio </v>
      </c>
      <c r="D22" s="6" t="str">
        <f t="shared" si="1"/>
        <v>Gomes</v>
      </c>
      <c r="E22" s="6" t="str">
        <f t="shared" si="2"/>
        <v>Cláudio Gomes</v>
      </c>
    </row>
    <row r="23" spans="2:5" x14ac:dyDescent="0.4">
      <c r="B23" s="6" t="s">
        <v>161</v>
      </c>
      <c r="C23" s="6" t="str">
        <f t="shared" si="0"/>
        <v xml:space="preserve">Nicole </v>
      </c>
      <c r="D23" s="6" t="str">
        <f t="shared" si="1"/>
        <v>Pereira</v>
      </c>
      <c r="E23" s="6" t="str">
        <f t="shared" si="2"/>
        <v>Nicole Pereira</v>
      </c>
    </row>
    <row r="25" spans="2:5" x14ac:dyDescent="0.4">
      <c r="B25" s="6" t="s">
        <v>162</v>
      </c>
      <c r="C25" s="6" t="str">
        <f>SUBSTITUTE(SUBSTITUTE(RIGHT(SUBSTITUTE(B25," ",REPT(" ",LEN(B25))),LEN(B25))," ",""),",","")</f>
        <v>Barbosa</v>
      </c>
    </row>
  </sheetData>
  <mergeCells count="1">
    <mergeCell ref="B2:H2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8</vt:i4>
      </vt:variant>
    </vt:vector>
  </HeadingPairs>
  <TitlesOfParts>
    <vt:vector size="8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  <vt:lpstr>Separa_nome_sobren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2024-05-09T23:58:52Z</dcterms:modified>
</cp:coreProperties>
</file>